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illcomm-my.sharepoint.com/personal/jared_pragel_wilcomm_com/Documents/Desktop/"/>
    </mc:Choice>
  </mc:AlternateContent>
  <xr:revisionPtr revIDLastSave="4" documentId="8_{6CB11980-87D4-4BFE-ADD4-B68432197EDC}" xr6:coauthVersionLast="47" xr6:coauthVersionMax="47" xr10:uidLastSave="{F332D306-A0CA-4059-BFEA-6E8479C95062}"/>
  <bookViews>
    <workbookView xWindow="31335" yWindow="1035" windowWidth="26025" windowHeight="14100" xr2:uid="{BEAF3225-F216-4A08-8ACF-DEB3F7923E0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0" i="1" l="1"/>
  <c r="F7" i="1"/>
  <c r="E9" i="1"/>
  <c r="E8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<sst xmlns="http://schemas.openxmlformats.org/spreadsheetml/2006/main" count="47" uniqueCount="29">
  <si>
    <t>ITEM</t>
  </si>
  <si>
    <t>DESCRIPTION</t>
  </si>
  <si>
    <t>Type</t>
  </si>
  <si>
    <t>Quantity</t>
  </si>
  <si>
    <t xml:space="preserve">HDPE FTG Totals </t>
  </si>
  <si>
    <t>101d</t>
  </si>
  <si>
    <r>
      <t xml:space="preserve">Trench 36" - 48" Depth </t>
    </r>
    <r>
      <rPr>
        <b/>
        <sz val="10"/>
        <color rgb="FFC00000"/>
        <rFont val="Arial"/>
        <family val="2"/>
      </rPr>
      <t>- JOINT TRENCH W/ CEA - (4)4" HDPE</t>
    </r>
  </si>
  <si>
    <t>Per ft.</t>
  </si>
  <si>
    <r>
      <t xml:space="preserve">Trench 36" - 48" Depth </t>
    </r>
    <r>
      <rPr>
        <b/>
        <sz val="10"/>
        <color rgb="FFC00000"/>
        <rFont val="Arial"/>
        <family val="2"/>
      </rPr>
      <t>- JOINT TRENCH W/ CEA - (2)4" HDPE</t>
    </r>
  </si>
  <si>
    <r>
      <t xml:space="preserve">Trench 36" - 48" Depth </t>
    </r>
    <r>
      <rPr>
        <b/>
        <sz val="10"/>
        <color rgb="FFC00000"/>
        <rFont val="Arial"/>
        <family val="2"/>
      </rPr>
      <t>- JOINT TRENCH W/ CEA - (1)4" HDPE</t>
    </r>
  </si>
  <si>
    <r>
      <t xml:space="preserve">Trench 36" - 48" Depth </t>
    </r>
    <r>
      <rPr>
        <b/>
        <sz val="10"/>
        <color rgb="FFC00000"/>
        <rFont val="Arial"/>
        <family val="2"/>
      </rPr>
      <t>- GCI ONLY TRENCH FOR TIE-INS - (2)4" HDPE</t>
    </r>
  </si>
  <si>
    <r>
      <t>Trench 36" - 48" Depth</t>
    </r>
    <r>
      <rPr>
        <b/>
        <sz val="10"/>
        <color rgb="FFC00000"/>
        <rFont val="Arial"/>
        <family val="2"/>
      </rPr>
      <t xml:space="preserve"> - GCI ONLY TRENCH FOR TIE-INS - (1)4" HDPE</t>
    </r>
  </si>
  <si>
    <t>107b</t>
  </si>
  <si>
    <r>
      <t xml:space="preserve">Install (1)4" HDPE Duct  </t>
    </r>
    <r>
      <rPr>
        <b/>
        <sz val="10"/>
        <rFont val="Arial"/>
        <family val="2"/>
      </rPr>
      <t>- TRENCH TOTAL HDPE FTG - (1)4", (2)4", &amp; (4)4" HDPE</t>
    </r>
  </si>
  <si>
    <t>*</t>
  </si>
  <si>
    <t>103c</t>
  </si>
  <si>
    <r>
      <t>Directional Bore - 4"</t>
    </r>
    <r>
      <rPr>
        <b/>
        <sz val="10"/>
        <color rgb="FFC00000"/>
        <rFont val="Arial"/>
        <family val="2"/>
      </rPr>
      <t xml:space="preserve"> - JOINT BORE W/ CEA - (2)4" HDPE</t>
    </r>
  </si>
  <si>
    <r>
      <t>Directional Bore - 4"</t>
    </r>
    <r>
      <rPr>
        <b/>
        <sz val="10"/>
        <color rgb="FFC00000"/>
        <rFont val="Arial"/>
        <family val="2"/>
      </rPr>
      <t xml:space="preserve"> - JOINT BORE W/ CEA - (1)4" HDPE</t>
    </r>
  </si>
  <si>
    <r>
      <t xml:space="preserve">Install (1)4" HDPE Duct  </t>
    </r>
    <r>
      <rPr>
        <b/>
        <sz val="10"/>
        <rFont val="Arial"/>
        <family val="2"/>
      </rPr>
      <t>- BORE TOTAL HDPE FTG - (1)4" &amp; (2)4" HDPE</t>
    </r>
  </si>
  <si>
    <t xml:space="preserve">113c </t>
  </si>
  <si>
    <t>Place Node Pedestal</t>
  </si>
  <si>
    <t>Each</t>
  </si>
  <si>
    <t>114</t>
  </si>
  <si>
    <t>Place Ground Rods</t>
  </si>
  <si>
    <t>115</t>
  </si>
  <si>
    <t>Place Vaults up to  36 X 48</t>
  </si>
  <si>
    <t>115a</t>
  </si>
  <si>
    <t>Place Manhole up to  36 X 48</t>
  </si>
  <si>
    <t xml:space="preserve">Place Riser (2"- 4") with Stand Off Brackets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</si>
</sst>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auto="1"/>
      </right>
      <top style="double">
        <color indexed="64"/>
      </top>
      <bottom style="medium">
        <color indexed="64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</cellStyleXfs>
  <cellXfs count="20">
    <xf numFmtId="0" fontId="0" fillId="0" borderId="0" xfId="0"/>
    <xf numFmtId="0" fontId="2" fillId="0" borderId="6" xfId="2" applyBorder="1" applyAlignment="1" applyProtection="1">
      <alignment horizontal="center"/>
      <protection locked="0"/>
    </xf>
    <xf numFmtId="0" fontId="2" fillId="0" borderId="7" xfId="2" applyBorder="1" applyAlignment="1" applyProtection="1">
      <alignment horizontal="left"/>
      <protection locked="0"/>
    </xf>
    <xf numFmtId="0" fontId="2" fillId="0" borderId="8" xfId="2" applyBorder="1" applyAlignment="1" applyProtection="1">
      <alignment horizontal="left"/>
      <protection locked="0"/>
    </xf>
    <xf numFmtId="0" fontId="2" fillId="0" borderId="9" xfId="2" applyBorder="1" applyAlignment="1" applyProtection="1">
      <alignment horizontal="center" vertical="top"/>
      <protection locked="0"/>
    </xf>
    <xf numFmtId="0" fontId="3" fillId="0" borderId="9" xfId="2" applyFont="1" applyBorder="1" applyAlignment="1" applyProtection="1">
      <alignment horizontal="center"/>
      <protection locked="0"/>
    </xf>
    <xf numFmtId="0" fontId="3" fillId="0" borderId="10" xfId="1" applyNumberFormat="1" applyFont="1" applyBorder="1" applyAlignment="1" applyProtection="1">
      <alignment horizontal="center"/>
      <protection locked="0"/>
    </xf>
    <xf numFmtId="0" fontId="2" fillId="0" borderId="6" xfId="2" quotePrefix="1" applyBorder="1" applyAlignment="1" applyProtection="1">
      <alignment horizontal="center"/>
      <protection locked="0"/>
    </xf>
    <xf numFmtId="0" fontId="2" fillId="0" borderId="9" xfId="2" applyBorder="1" applyAlignment="1" applyProtection="1">
      <alignment horizontal="center"/>
      <protection locked="0"/>
    </xf>
    <xf numFmtId="0" fontId="3" fillId="0" borderId="9" xfId="3" applyFont="1" applyBorder="1" applyAlignment="1" applyProtection="1">
      <alignment horizontal="center"/>
      <protection locked="0"/>
    </xf>
    <xf numFmtId="44" fontId="2" fillId="0" borderId="9" xfId="4" applyFont="1" applyFill="1" applyBorder="1" applyAlignment="1" applyProtection="1">
      <alignment horizontal="center"/>
      <protection locked="0"/>
    </xf>
    <xf numFmtId="0" fontId="3" fillId="2" borderId="1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5" xfId="1" applyNumberFormat="1" applyFont="1" applyFill="1" applyBorder="1" applyAlignment="1" applyProtection="1">
      <alignment horizontal="center"/>
    </xf>
    <xf numFmtId="0" fontId="2" fillId="0" borderId="7" xfId="2" applyBorder="1" applyAlignment="1" applyProtection="1">
      <alignment horizontal="left"/>
      <protection locked="0"/>
    </xf>
    <xf numFmtId="0" fontId="2" fillId="0" borderId="8" xfId="2" applyBorder="1" applyAlignment="1" applyProtection="1">
      <alignment horizontal="left"/>
      <protection locked="0"/>
    </xf>
    <xf numFmtId="0" fontId="2" fillId="0" borderId="7" xfId="2" applyBorder="1" applyAlignment="1" applyProtection="1">
      <alignment horizontal="left" wrapText="1"/>
      <protection locked="0"/>
    </xf>
    <xf numFmtId="0" fontId="2" fillId="0" borderId="8" xfId="2" applyBorder="1" applyAlignment="1" applyProtection="1">
      <alignment horizontal="left" wrapText="1"/>
      <protection locked="0"/>
    </xf>
    <xf numFmtId="0" fontId="4" fillId="2" borderId="2" xfId="2" applyFont="1" applyFill="1" applyBorder="1" applyAlignment="1">
      <alignment horizontal="center" wrapText="1"/>
    </xf>
    <xf numFmtId="0" fontId="4" fillId="2" borderId="3" xfId="2" applyFont="1" applyFill="1" applyBorder="1" applyAlignment="1">
      <alignment horizontal="center" wrapText="1"/>
    </xf>
  </cellXfs>
  <cellStyles count="5">
    <cellStyle name="Currency" xfId="1" builtinId="4"/>
    <cellStyle name="Currency 2" xfId="4" xr:uid="{372512D6-5319-456F-83AF-25966BBBA510}"/>
    <cellStyle name="Normal" xfId="0" builtinId="0"/>
    <cellStyle name="Normal 2" xfId="2" xr:uid="{EDC3B802-4CB3-468D-9624-861E13B5D06F}"/>
    <cellStyle name="Normal 2 2" xfId="3" xr:uid="{FCC97ACE-80E2-4F69-BE8D-9D9A57B6D5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20D5D-F77E-47FF-9DB3-4467FCDB91A9}">
  <dimension ref="A1:F15"/>
  <sheetViews>
    <sheetView tabSelected="1" zoomScale="125" zoomScaleNormal="125" workbookViewId="0">
      <selection activeCell="F7" sqref="F7"/>
    </sheetView>
  </sheetViews>
  <sheetFormatPr defaultRowHeight="15" x14ac:dyDescent="0.25"/>
  <cols>
    <col min="2" max="2" width="72.28515625" bestFit="1" customWidth="1"/>
    <col min="5" max="5" width="8.5703125" bestFit="1" customWidth="1"/>
    <col min="6" max="6" width="17" bestFit="1" customWidth="1"/>
  </cols>
  <sheetData>
    <row r="1" spans="1:6" ht="17.25" thickTop="1" thickBot="1" x14ac:dyDescent="0.3">
      <c r="A1" s="11" t="s">
        <v>0</v>
      </c>
      <c r="B1" s="18" t="s">
        <v>1</v>
      </c>
      <c r="C1" s="19"/>
      <c r="D1" s="12" t="s">
        <v>2</v>
      </c>
      <c r="E1" s="12" t="s">
        <v>3</v>
      </c>
      <c r="F1" s="13" t="s">
        <v>4</v>
      </c>
    </row>
    <row r="2" spans="1:6" ht="15.75" thickBot="1" x14ac:dyDescent="0.3">
      <c r="A2" s="1" t="s">
        <v>5</v>
      </c>
      <c r="B2" s="14" t="s">
        <v>6</v>
      </c>
      <c r="C2" s="15"/>
      <c r="D2" s="4" t="s">
        <v>7</v>
      </c>
      <c r="E2" s="5">
        <f>21+21+17+17+17</f>
        <v>93</v>
      </c>
      <c r="F2" s="6"/>
    </row>
    <row r="3" spans="1:6" ht="15.75" thickBot="1" x14ac:dyDescent="0.3">
      <c r="A3" s="1" t="s">
        <v>5</v>
      </c>
      <c r="B3" s="14" t="s">
        <v>8</v>
      </c>
      <c r="C3" s="15"/>
      <c r="D3" s="4" t="s">
        <v>7</v>
      </c>
      <c r="E3" s="5">
        <f>(2*13)</f>
        <v>26</v>
      </c>
      <c r="F3" s="6"/>
    </row>
    <row r="4" spans="1:6" ht="15.75" thickBot="1" x14ac:dyDescent="0.3">
      <c r="A4" s="1" t="s">
        <v>5</v>
      </c>
      <c r="B4" s="14" t="s">
        <v>9</v>
      </c>
      <c r="C4" s="15"/>
      <c r="D4" s="4" t="s">
        <v>7</v>
      </c>
      <c r="E4" s="5">
        <f>48+(1*13)+146+95+17+17+15+149+58+17+72</f>
        <v>647</v>
      </c>
      <c r="F4" s="6"/>
    </row>
    <row r="5" spans="1:6" ht="15.75" thickBot="1" x14ac:dyDescent="0.3">
      <c r="A5" s="1" t="s">
        <v>5</v>
      </c>
      <c r="B5" s="14" t="s">
        <v>10</v>
      </c>
      <c r="C5" s="15"/>
      <c r="D5" s="4" t="s">
        <v>7</v>
      </c>
      <c r="E5" s="5">
        <f>33</f>
        <v>33</v>
      </c>
      <c r="F5" s="6"/>
    </row>
    <row r="6" spans="1:6" ht="15.75" thickBot="1" x14ac:dyDescent="0.3">
      <c r="A6" s="1" t="s">
        <v>5</v>
      </c>
      <c r="B6" s="14" t="s">
        <v>11</v>
      </c>
      <c r="C6" s="15"/>
      <c r="D6" s="4" t="s">
        <v>7</v>
      </c>
      <c r="E6" s="5">
        <f>24</f>
        <v>24</v>
      </c>
      <c r="F6" s="6"/>
    </row>
    <row r="7" spans="1:6" ht="15.75" thickBot="1" x14ac:dyDescent="0.3">
      <c r="A7" s="7" t="s">
        <v>12</v>
      </c>
      <c r="B7" s="2" t="s">
        <v>13</v>
      </c>
      <c r="C7" s="3"/>
      <c r="D7" s="4" t="s">
        <v>7</v>
      </c>
      <c r="E7" s="5" t="s">
        <v>14</v>
      </c>
      <c r="F7" s="6">
        <f>(4*E2)+2*(E3+E5)+E4+E6</f>
        <v>1161</v>
      </c>
    </row>
    <row r="8" spans="1:6" ht="15.75" thickBot="1" x14ac:dyDescent="0.3">
      <c r="A8" s="1" t="s">
        <v>15</v>
      </c>
      <c r="B8" s="16" t="s">
        <v>16</v>
      </c>
      <c r="C8" s="17"/>
      <c r="D8" s="8" t="s">
        <v>7</v>
      </c>
      <c r="E8" s="5">
        <f>334+391+204+560+299+370+183+358+366+735</f>
        <v>3800</v>
      </c>
      <c r="F8" s="6"/>
    </row>
    <row r="9" spans="1:6" ht="15.75" thickBot="1" x14ac:dyDescent="0.3">
      <c r="A9" s="1" t="s">
        <v>15</v>
      </c>
      <c r="B9" s="16" t="s">
        <v>17</v>
      </c>
      <c r="C9" s="17"/>
      <c r="D9" s="8" t="s">
        <v>7</v>
      </c>
      <c r="E9" s="5">
        <f>159+44+57</f>
        <v>260</v>
      </c>
      <c r="F9" s="6"/>
    </row>
    <row r="10" spans="1:6" ht="15.75" thickBot="1" x14ac:dyDescent="0.3">
      <c r="A10" s="1"/>
      <c r="B10" s="2" t="s">
        <v>18</v>
      </c>
      <c r="C10" s="3"/>
      <c r="D10" s="4" t="s">
        <v>7</v>
      </c>
      <c r="E10" s="5" t="s">
        <v>14</v>
      </c>
      <c r="F10" s="6">
        <f>(2*E8)+E9</f>
        <v>7860</v>
      </c>
    </row>
    <row r="11" spans="1:6" ht="15.75" thickBot="1" x14ac:dyDescent="0.3">
      <c r="A11" s="1" t="s">
        <v>19</v>
      </c>
      <c r="B11" s="14" t="s">
        <v>20</v>
      </c>
      <c r="C11" s="15"/>
      <c r="D11" s="8" t="s">
        <v>21</v>
      </c>
      <c r="E11" s="9">
        <v>1</v>
      </c>
      <c r="F11" s="6"/>
    </row>
    <row r="12" spans="1:6" ht="15.75" thickBot="1" x14ac:dyDescent="0.3">
      <c r="A12" s="7" t="s">
        <v>22</v>
      </c>
      <c r="B12" s="14" t="s">
        <v>23</v>
      </c>
      <c r="C12" s="15"/>
      <c r="D12" s="8" t="s">
        <v>21</v>
      </c>
      <c r="E12" s="5">
        <v>8</v>
      </c>
      <c r="F12" s="6"/>
    </row>
    <row r="13" spans="1:6" ht="15.75" thickBot="1" x14ac:dyDescent="0.3">
      <c r="A13" s="7" t="s">
        <v>24</v>
      </c>
      <c r="B13" s="14" t="s">
        <v>25</v>
      </c>
      <c r="C13" s="15"/>
      <c r="D13" s="8" t="s">
        <v>21</v>
      </c>
      <c r="E13" s="9">
        <v>3</v>
      </c>
      <c r="F13" s="6"/>
    </row>
    <row r="14" spans="1:6" ht="15.75" thickBot="1" x14ac:dyDescent="0.3">
      <c r="A14" s="7" t="s">
        <v>26</v>
      </c>
      <c r="B14" s="14" t="s">
        <v>27</v>
      </c>
      <c r="C14" s="15"/>
      <c r="D14" s="8" t="s">
        <v>21</v>
      </c>
      <c r="E14" s="9">
        <v>5</v>
      </c>
      <c r="F14" s="6"/>
    </row>
    <row r="15" spans="1:6" ht="15.75" thickBot="1" x14ac:dyDescent="0.3">
      <c r="A15" s="7">
        <v>116</v>
      </c>
      <c r="B15" s="14" t="s">
        <v>28</v>
      </c>
      <c r="C15" s="15"/>
      <c r="D15" s="10" t="s">
        <v>21</v>
      </c>
      <c r="E15" s="9">
        <v>8</v>
      </c>
      <c r="F15" s="6"/>
    </row>
  </sheetData>
  <mergeCells count="13">
    <mergeCell ref="B6:C6"/>
    <mergeCell ref="B1:C1"/>
    <mergeCell ref="B2:C2"/>
    <mergeCell ref="B3:C3"/>
    <mergeCell ref="B4:C4"/>
    <mergeCell ref="B5:C5"/>
    <mergeCell ref="B15:C15"/>
    <mergeCell ref="B8:C8"/>
    <mergeCell ref="B9:C9"/>
    <mergeCell ref="B11:C11"/>
    <mergeCell ref="B12:C12"/>
    <mergeCell ref="B13:C13"/>
    <mergeCell ref="B14:C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Jared Pragel</dc:creator>
  <cp:lastModifiedBy>Jared Pragel</cp:lastModifiedBy>
  <dcterms:created xsi:type="dcterms:W3CDTF">2026-04-28T14:51:46Z</dcterms:created>
  <dcterms:modified xsi:type="dcterms:W3CDTF">2026-04-28T14:58:20Z</dcterms:modified>
</cp:coreProperties>
</file>