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5\E2414297_C2430003 Bird Point Repeater FO Make Ready\ITB\Upload to Web\"/>
    </mc:Choice>
  </mc:AlternateContent>
  <xr:revisionPtr revIDLastSave="0" documentId="13_ncr:1_{2BDEED7E-7318-425D-A924-80CC5394EE16}" xr6:coauthVersionLast="47" xr6:coauthVersionMax="47" xr10:uidLastSave="{00000000-0000-0000-0000-000000000000}"/>
  <bookViews>
    <workbookView xWindow="2916" yWindow="552" windowWidth="30504" windowHeight="16068" xr2:uid="{00000000-000D-0000-FFFF-FFFF00000000}"/>
  </bookViews>
  <sheets>
    <sheet name="E2414297" sheetId="1" r:id="rId1"/>
  </sheets>
  <definedNames>
    <definedName name="_xlnm.Print_Titles" localSheetId="0">E2414297!$3:$3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C66" i="1"/>
  <c r="C65" i="1"/>
  <c r="C64" i="1"/>
  <c r="C63" i="1"/>
  <c r="C62" i="1"/>
  <c r="G62" i="1" s="1"/>
  <c r="C61" i="1"/>
  <c r="C58" i="1"/>
  <c r="G58" i="1" s="1"/>
  <c r="C55" i="1"/>
  <c r="C54" i="1"/>
  <c r="C53" i="1"/>
  <c r="C13" i="1"/>
  <c r="C12" i="1"/>
  <c r="C11" i="1"/>
  <c r="C10" i="1"/>
  <c r="C9" i="1"/>
  <c r="F5" i="1"/>
  <c r="G5" i="1" s="1"/>
  <c r="F6" i="1"/>
  <c r="G6" i="1" s="1"/>
  <c r="F7" i="1"/>
  <c r="G7" i="1" s="1"/>
  <c r="F8" i="1"/>
  <c r="G8" i="1" s="1"/>
  <c r="F9" i="1"/>
  <c r="G9" i="1" s="1"/>
  <c r="F10" i="1"/>
  <c r="G10" i="1"/>
  <c r="F11" i="1"/>
  <c r="F12" i="1"/>
  <c r="F13" i="1"/>
  <c r="F14" i="1"/>
  <c r="G14" i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/>
  <c r="F27" i="1"/>
  <c r="G27" i="1" s="1"/>
  <c r="F28" i="1"/>
  <c r="G28" i="1" s="1"/>
  <c r="F29" i="1"/>
  <c r="G29" i="1" s="1"/>
  <c r="F30" i="1"/>
  <c r="G30" i="1"/>
  <c r="F31" i="1"/>
  <c r="G31" i="1" s="1"/>
  <c r="F32" i="1"/>
  <c r="G32" i="1" s="1"/>
  <c r="F33" i="1"/>
  <c r="G33" i="1" s="1"/>
  <c r="F34" i="1"/>
  <c r="G34" i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/>
  <c r="F43" i="1"/>
  <c r="G43" i="1" s="1"/>
  <c r="F44" i="1"/>
  <c r="G44" i="1" s="1"/>
  <c r="F45" i="1"/>
  <c r="G45" i="1" s="1"/>
  <c r="F46" i="1"/>
  <c r="G46" i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F54" i="1"/>
  <c r="F55" i="1"/>
  <c r="F56" i="1"/>
  <c r="G56" i="1" s="1"/>
  <c r="F57" i="1"/>
  <c r="G57" i="1" s="1"/>
  <c r="F58" i="1"/>
  <c r="F59" i="1"/>
  <c r="G59" i="1" s="1"/>
  <c r="F60" i="1"/>
  <c r="G60" i="1" s="1"/>
  <c r="F61" i="1"/>
  <c r="G61" i="1" s="1"/>
  <c r="F62" i="1"/>
  <c r="F63" i="1"/>
  <c r="G63" i="1" s="1"/>
  <c r="F64" i="1"/>
  <c r="G64" i="1" s="1"/>
  <c r="F65" i="1"/>
  <c r="G65" i="1" s="1"/>
  <c r="F66" i="1"/>
  <c r="F67" i="1"/>
  <c r="G67" i="1" s="1"/>
  <c r="F68" i="1"/>
  <c r="G68" i="1" s="1"/>
  <c r="F69" i="1"/>
  <c r="G69" i="1" s="1"/>
  <c r="F70" i="1"/>
  <c r="G70" i="1"/>
  <c r="F71" i="1"/>
  <c r="G71" i="1" s="1"/>
  <c r="F72" i="1"/>
  <c r="G72" i="1" s="1"/>
  <c r="F73" i="1"/>
  <c r="G73" i="1" s="1"/>
  <c r="F74" i="1"/>
  <c r="G74" i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/>
  <c r="F87" i="1"/>
  <c r="G87" i="1" s="1"/>
  <c r="F88" i="1"/>
  <c r="G88" i="1" s="1"/>
  <c r="F4" i="1"/>
  <c r="G4" i="1" s="1"/>
  <c r="G55" i="1" l="1"/>
  <c r="G12" i="1"/>
  <c r="G54" i="1"/>
  <c r="G66" i="1"/>
  <c r="G53" i="1"/>
  <c r="G13" i="1"/>
  <c r="G11" i="1"/>
</calcChain>
</file>

<file path=xl/sharedStrings.xml><?xml version="1.0" encoding="utf-8"?>
<sst xmlns="http://schemas.openxmlformats.org/spreadsheetml/2006/main" count="121" uniqueCount="82">
  <si>
    <t>*</t>
  </si>
  <si>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</si>
  <si>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</si>
  <si>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</si>
  <si>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</si>
  <si>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</si>
  <si>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</si>
  <si>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</si>
  <si>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</si>
  <si>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SURL</t>
  </si>
  <si>
    <t>TRAFFIC CTRL</t>
  </si>
  <si>
    <t>SWPPP-BP</t>
  </si>
  <si>
    <t>SURVEY</t>
  </si>
  <si>
    <t>WINTER</t>
  </si>
  <si>
    <t>1/0 ACSR</t>
  </si>
  <si>
    <t>#2 ACSR</t>
  </si>
  <si>
    <t>#2 ACSR NEUTRAL</t>
  </si>
  <si>
    <t>#2 TPX</t>
  </si>
  <si>
    <t>4/0 RIBB</t>
  </si>
  <si>
    <t>35/5</t>
  </si>
  <si>
    <t>40/2</t>
  </si>
  <si>
    <t>45/3</t>
  </si>
  <si>
    <t>50/2</t>
  </si>
  <si>
    <t>55/2</t>
  </si>
  <si>
    <t>60/2</t>
  </si>
  <si>
    <t>VA2</t>
  </si>
  <si>
    <t>VA5</t>
  </si>
  <si>
    <t>VA5-2</t>
  </si>
  <si>
    <t>VA6</t>
  </si>
  <si>
    <t>VA7F</t>
  </si>
  <si>
    <t>VC1</t>
  </si>
  <si>
    <t>VC1A</t>
  </si>
  <si>
    <t>VC1AR</t>
  </si>
  <si>
    <t>VC1-1</t>
  </si>
  <si>
    <t>VC1-1R</t>
  </si>
  <si>
    <t>VC2R</t>
  </si>
  <si>
    <t>VC8F</t>
  </si>
  <si>
    <t>VM5-5</t>
  </si>
  <si>
    <t>SM45A</t>
  </si>
  <si>
    <t>SVM5-9B</t>
  </si>
  <si>
    <t>SE1-3</t>
  </si>
  <si>
    <t>E1-5</t>
  </si>
  <si>
    <t>E1-5C</t>
  </si>
  <si>
    <t>SE2-3</t>
  </si>
  <si>
    <t>SEM-I42</t>
  </si>
  <si>
    <t>SF-4P</t>
  </si>
  <si>
    <t>SF4C</t>
  </si>
  <si>
    <t>F1-4P-TRPL</t>
  </si>
  <si>
    <t>SVG9-25</t>
  </si>
  <si>
    <t>SVG10-25</t>
  </si>
  <si>
    <t>SVG39-25</t>
  </si>
  <si>
    <t>K10</t>
  </si>
  <si>
    <t>J10</t>
  </si>
  <si>
    <t>SK16</t>
  </si>
  <si>
    <t>BELL-END/PLUG</t>
  </si>
  <si>
    <t>SM2-11</t>
  </si>
  <si>
    <t>SM52-3</t>
  </si>
  <si>
    <t>SM31A</t>
  </si>
  <si>
    <t>SR1-10</t>
  </si>
  <si>
    <t>SR1-20</t>
  </si>
  <si>
    <t>SR1-30</t>
  </si>
  <si>
    <t>SUK5</t>
  </si>
  <si>
    <t>SUM1-SM</t>
  </si>
  <si>
    <t>SUM5012H</t>
  </si>
  <si>
    <t>SUM5</t>
  </si>
  <si>
    <t>SUME290S3</t>
  </si>
  <si>
    <t>SHUR2-3</t>
  </si>
  <si>
    <t>SUR2-3</t>
  </si>
  <si>
    <t>40/3, 40/4, 40/5</t>
  </si>
  <si>
    <t>VA1X</t>
  </si>
  <si>
    <t>VC1, VC1P</t>
  </si>
  <si>
    <t>SE1-3, SE1-4</t>
  </si>
  <si>
    <t>SVG9-10</t>
  </si>
  <si>
    <t>SVG10-15</t>
  </si>
  <si>
    <t>SVG39-5</t>
  </si>
  <si>
    <t>SVG39-15</t>
  </si>
  <si>
    <t>EYE-BOLT</t>
  </si>
  <si>
    <t>J6</t>
  </si>
  <si>
    <t>SUM52, SUM5A</t>
  </si>
  <si>
    <t>SUM52.5</t>
  </si>
  <si>
    <t>E2414297</t>
  </si>
  <si>
    <t xml:space="preserve">Bird Point Repeater FO Make Ready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</si>
</sst>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8" x14ac:knownFonts="1">
    <font>
      <sz val="10"/>
      <color rgb="FF000000"/>
      <name val="Times New Roman"/>
      <charset val="204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4" fontId="1" fillId="0" borderId="4" xfId="0" applyNumberFormat="1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44" fontId="1" fillId="0" borderId="7" xfId="0" applyNumberFormat="1" applyFont="1" applyBorder="1" applyAlignment="1">
      <alignment horizontal="left" vertical="top"/>
    </xf>
    <xf numFmtId="0" fontId="4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44" fontId="4" fillId="2" borderId="10" xfId="0" applyNumberFormat="1" applyFont="1" applyFill="1" applyBorder="1" applyAlignment="1">
      <alignment horizontal="center" wrapText="1"/>
    </xf>
    <xf numFmtId="164" fontId="0" fillId="0" borderId="11" xfId="0" applyNumberFormat="1" applyBorder="1"/>
    <xf numFmtId="2" fontId="5" fillId="0" borderId="11" xfId="0" applyNumberFormat="1" applyFont="1" applyBorder="1"/>
    <xf numFmtId="44" fontId="5" fillId="0" borderId="12" xfId="0" applyNumberFormat="1" applyFont="1" applyBorder="1"/>
    <xf numFmtId="0" fontId="6" fillId="0" borderId="1" xfId="0" applyFont="1" applyBorder="1" applyAlignment="1">
      <alignment horizontal="left" vertical="top" wrapText="1" indent="1"/>
    </xf>
    <xf numFmtId="164" fontId="6" fillId="0" borderId="1" xfId="0" applyNumberFormat="1" applyFont="1" applyBorder="1" applyAlignment="1">
      <alignment horizontal="left" vertical="top" wrapText="1" indent="1"/>
    </xf>
    <xf numFmtId="44" fontId="0" fillId="0" borderId="13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workbookViewId="0">
      <selection activeCell="C4" sqref="C4"/>
    </sheetView>
  </sheetViews>
  <sheetFormatPr defaultRowHeight="13.2" x14ac:dyDescent="0.25"/>
  <cols>
    <col min="1" max="1" width="2" bestFit="1" customWidth="1"/>
    <col min="2" max="2" width="27.5546875" customWidth="1"/>
    <col min="3" max="3" width="18" customWidth="1"/>
    <col min="4" max="7" width="12.33203125" customWidth="1"/>
  </cols>
  <sheetData>
    <row r="1" spans="2:7" ht="22.8" x14ac:dyDescent="0.25">
      <c r="B1" s="1" t="s">
        <v>1</v>
      </c>
      <c r="C1" s="2" t="s">
        <v>80</v>
      </c>
      <c r="D1" s="2"/>
      <c r="E1" s="2"/>
      <c r="F1" s="2"/>
      <c r="G1" s="3"/>
    </row>
    <row r="2" spans="2:7" ht="23.4" thickBot="1" x14ac:dyDescent="0.3">
      <c r="B2" s="4" t="s">
        <v>2</v>
      </c>
      <c r="C2" s="5" t="s">
        <v>81</v>
      </c>
      <c r="D2" s="6"/>
      <c r="E2" s="6"/>
      <c r="F2" s="6"/>
      <c r="G2" s="7"/>
    </row>
    <row r="3" spans="2:7" ht="40.200000000000003" thickBot="1" x14ac:dyDescent="0.3">
      <c r="B3" s="8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11" t="s">
        <v>8</v>
      </c>
    </row>
    <row r="4" spans="2:7" ht="18" x14ac:dyDescent="0.35">
      <c r="B4" s="15" t="s">
        <v>9</v>
      </c>
      <c r="C4" s="16">
        <v>1</v>
      </c>
      <c r="D4" s="12"/>
      <c r="E4" s="12"/>
      <c r="F4" s="13">
        <f t="shared" ref="F4" si="0">SUM(D4+E4)</f>
        <v>0</v>
      </c>
      <c r="G4" s="14">
        <f t="shared" ref="G4" si="1">C4*F4</f>
        <v>0</v>
      </c>
    </row>
    <row r="5" spans="2:7" ht="18" x14ac:dyDescent="0.35">
      <c r="B5" s="15" t="s">
        <v>10</v>
      </c>
      <c r="C5" s="16">
        <v>1</v>
      </c>
      <c r="D5" s="12"/>
      <c r="E5" s="12"/>
      <c r="F5" s="13">
        <f t="shared" ref="F5:F68" si="2">SUM(D5+E5)</f>
        <v>0</v>
      </c>
      <c r="G5" s="14">
        <f t="shared" ref="G5:G68" si="3">C5*F5</f>
        <v>0</v>
      </c>
    </row>
    <row r="6" spans="2:7" ht="18" x14ac:dyDescent="0.35">
      <c r="B6" s="15" t="s">
        <v>11</v>
      </c>
      <c r="C6" s="16">
        <v>1</v>
      </c>
      <c r="D6" s="12"/>
      <c r="E6" s="12"/>
      <c r="F6" s="13">
        <f t="shared" si="2"/>
        <v>0</v>
      </c>
      <c r="G6" s="14">
        <f t="shared" si="3"/>
        <v>0</v>
      </c>
    </row>
    <row r="7" spans="2:7" ht="18" x14ac:dyDescent="0.35">
      <c r="B7" s="15" t="s">
        <v>12</v>
      </c>
      <c r="C7" s="16">
        <v>1</v>
      </c>
      <c r="D7" s="12"/>
      <c r="E7" s="12"/>
      <c r="F7" s="13">
        <f t="shared" si="2"/>
        <v>0</v>
      </c>
      <c r="G7" s="14">
        <f t="shared" si="3"/>
        <v>0</v>
      </c>
    </row>
    <row r="8" spans="2:7" ht="18" x14ac:dyDescent="0.35">
      <c r="B8" s="15" t="s">
        <v>13</v>
      </c>
      <c r="C8" s="16">
        <v>1</v>
      </c>
      <c r="D8" s="12"/>
      <c r="E8" s="12"/>
      <c r="F8" s="13">
        <f t="shared" si="2"/>
        <v>0</v>
      </c>
      <c r="G8" s="14">
        <f t="shared" si="3"/>
        <v>0</v>
      </c>
    </row>
    <row r="9" spans="2:7" ht="18" x14ac:dyDescent="0.35">
      <c r="B9" s="15" t="s">
        <v>14</v>
      </c>
      <c r="C9" s="16">
        <f>2634/1000</f>
        <v>2.6339999999999999</v>
      </c>
      <c r="D9" s="12"/>
      <c r="E9" s="12"/>
      <c r="F9" s="13">
        <f t="shared" si="2"/>
        <v>0</v>
      </c>
      <c r="G9" s="14">
        <f t="shared" si="3"/>
        <v>0</v>
      </c>
    </row>
    <row r="10" spans="2:7" ht="18" x14ac:dyDescent="0.35">
      <c r="B10" s="15" t="s">
        <v>15</v>
      </c>
      <c r="C10" s="16">
        <f>1014/1000</f>
        <v>1.014</v>
      </c>
      <c r="D10" s="12"/>
      <c r="E10" s="12"/>
      <c r="F10" s="13">
        <f t="shared" si="2"/>
        <v>0</v>
      </c>
      <c r="G10" s="14">
        <f t="shared" si="3"/>
        <v>0</v>
      </c>
    </row>
    <row r="11" spans="2:7" ht="18" x14ac:dyDescent="0.35">
      <c r="B11" s="15" t="s">
        <v>16</v>
      </c>
      <c r="C11" s="16">
        <f>1892/1000</f>
        <v>1.8919999999999999</v>
      </c>
      <c r="D11" s="12"/>
      <c r="E11" s="12"/>
      <c r="F11" s="13">
        <f t="shared" si="2"/>
        <v>0</v>
      </c>
      <c r="G11" s="14">
        <f t="shared" si="3"/>
        <v>0</v>
      </c>
    </row>
    <row r="12" spans="2:7" ht="18" x14ac:dyDescent="0.35">
      <c r="B12" s="15" t="s">
        <v>17</v>
      </c>
      <c r="C12" s="16">
        <f>651/1000</f>
        <v>0.65100000000000002</v>
      </c>
      <c r="D12" s="12"/>
      <c r="E12" s="12"/>
      <c r="F12" s="13">
        <f t="shared" si="2"/>
        <v>0</v>
      </c>
      <c r="G12" s="14">
        <f t="shared" si="3"/>
        <v>0</v>
      </c>
    </row>
    <row r="13" spans="2:7" ht="18" x14ac:dyDescent="0.35">
      <c r="B13" s="15" t="s">
        <v>18</v>
      </c>
      <c r="C13" s="16">
        <f>65/1000</f>
        <v>6.5000000000000002E-2</v>
      </c>
      <c r="D13" s="12"/>
      <c r="E13" s="12"/>
      <c r="F13" s="13">
        <f t="shared" si="2"/>
        <v>0</v>
      </c>
      <c r="G13" s="14">
        <f t="shared" si="3"/>
        <v>0</v>
      </c>
    </row>
    <row r="14" spans="2:7" ht="18" x14ac:dyDescent="0.35">
      <c r="B14" s="15" t="s">
        <v>19</v>
      </c>
      <c r="C14" s="16">
        <v>1</v>
      </c>
      <c r="D14" s="12"/>
      <c r="E14" s="12"/>
      <c r="F14" s="13">
        <f t="shared" si="2"/>
        <v>0</v>
      </c>
      <c r="G14" s="14">
        <f t="shared" si="3"/>
        <v>0</v>
      </c>
    </row>
    <row r="15" spans="2:7" ht="18" x14ac:dyDescent="0.35">
      <c r="B15" s="15" t="s">
        <v>20</v>
      </c>
      <c r="C15" s="16">
        <v>1</v>
      </c>
      <c r="D15" s="12"/>
      <c r="E15" s="12"/>
      <c r="F15" s="13">
        <f t="shared" si="2"/>
        <v>0</v>
      </c>
      <c r="G15" s="14">
        <f t="shared" si="3"/>
        <v>0</v>
      </c>
    </row>
    <row r="16" spans="2:7" ht="18" x14ac:dyDescent="0.35">
      <c r="B16" s="15" t="s">
        <v>21</v>
      </c>
      <c r="C16" s="16">
        <v>8</v>
      </c>
      <c r="D16" s="12"/>
      <c r="E16" s="12"/>
      <c r="F16" s="13">
        <f t="shared" si="2"/>
        <v>0</v>
      </c>
      <c r="G16" s="14">
        <f t="shared" si="3"/>
        <v>0</v>
      </c>
    </row>
    <row r="17" spans="2:7" ht="18" x14ac:dyDescent="0.35">
      <c r="B17" s="15" t="s">
        <v>22</v>
      </c>
      <c r="C17" s="16">
        <v>4</v>
      </c>
      <c r="D17" s="12"/>
      <c r="E17" s="12"/>
      <c r="F17" s="13">
        <f t="shared" si="2"/>
        <v>0</v>
      </c>
      <c r="G17" s="14">
        <f t="shared" si="3"/>
        <v>0</v>
      </c>
    </row>
    <row r="18" spans="2:7" ht="18" x14ac:dyDescent="0.35">
      <c r="B18" s="15" t="s">
        <v>23</v>
      </c>
      <c r="C18" s="16">
        <v>1</v>
      </c>
      <c r="D18" s="12"/>
      <c r="E18" s="12"/>
      <c r="F18" s="13">
        <f t="shared" si="2"/>
        <v>0</v>
      </c>
      <c r="G18" s="14">
        <f t="shared" si="3"/>
        <v>0</v>
      </c>
    </row>
    <row r="19" spans="2:7" ht="18" x14ac:dyDescent="0.35">
      <c r="B19" s="15" t="s">
        <v>24</v>
      </c>
      <c r="C19" s="16">
        <v>1</v>
      </c>
      <c r="D19" s="12"/>
      <c r="E19" s="12"/>
      <c r="F19" s="13">
        <f t="shared" si="2"/>
        <v>0</v>
      </c>
      <c r="G19" s="14">
        <f t="shared" si="3"/>
        <v>0</v>
      </c>
    </row>
    <row r="20" spans="2:7" ht="18" x14ac:dyDescent="0.35">
      <c r="B20" s="15" t="s">
        <v>25</v>
      </c>
      <c r="C20" s="16">
        <v>2</v>
      </c>
      <c r="D20" s="12"/>
      <c r="E20" s="12"/>
      <c r="F20" s="13">
        <f t="shared" si="2"/>
        <v>0</v>
      </c>
      <c r="G20" s="14">
        <f t="shared" si="3"/>
        <v>0</v>
      </c>
    </row>
    <row r="21" spans="2:7" ht="18" x14ac:dyDescent="0.35">
      <c r="B21" s="15" t="s">
        <v>26</v>
      </c>
      <c r="C21" s="16">
        <v>2</v>
      </c>
      <c r="D21" s="12"/>
      <c r="E21" s="12"/>
      <c r="F21" s="13">
        <f t="shared" si="2"/>
        <v>0</v>
      </c>
      <c r="G21" s="14">
        <f t="shared" si="3"/>
        <v>0</v>
      </c>
    </row>
    <row r="22" spans="2:7" ht="18" x14ac:dyDescent="0.35">
      <c r="B22" s="15" t="s">
        <v>27</v>
      </c>
      <c r="C22" s="16">
        <v>3</v>
      </c>
      <c r="D22" s="12"/>
      <c r="E22" s="12"/>
      <c r="F22" s="13">
        <f t="shared" si="2"/>
        <v>0</v>
      </c>
      <c r="G22" s="14">
        <f t="shared" si="3"/>
        <v>0</v>
      </c>
    </row>
    <row r="23" spans="2:7" ht="18" x14ac:dyDescent="0.35">
      <c r="B23" s="15" t="s">
        <v>28</v>
      </c>
      <c r="C23" s="16">
        <v>1</v>
      </c>
      <c r="D23" s="12"/>
      <c r="E23" s="12"/>
      <c r="F23" s="13">
        <f t="shared" si="2"/>
        <v>0</v>
      </c>
      <c r="G23" s="14">
        <f t="shared" si="3"/>
        <v>0</v>
      </c>
    </row>
    <row r="24" spans="2:7" ht="18" x14ac:dyDescent="0.35">
      <c r="B24" s="15" t="s">
        <v>29</v>
      </c>
      <c r="C24" s="16">
        <v>3</v>
      </c>
      <c r="D24" s="12"/>
      <c r="E24" s="12"/>
      <c r="F24" s="13">
        <f t="shared" si="2"/>
        <v>0</v>
      </c>
      <c r="G24" s="14">
        <f t="shared" si="3"/>
        <v>0</v>
      </c>
    </row>
    <row r="25" spans="2:7" ht="18" x14ac:dyDescent="0.35">
      <c r="B25" s="15" t="s">
        <v>30</v>
      </c>
      <c r="C25" s="16">
        <v>1</v>
      </c>
      <c r="D25" s="12"/>
      <c r="E25" s="12"/>
      <c r="F25" s="13">
        <f t="shared" si="2"/>
        <v>0</v>
      </c>
      <c r="G25" s="14">
        <f t="shared" si="3"/>
        <v>0</v>
      </c>
    </row>
    <row r="26" spans="2:7" ht="18" x14ac:dyDescent="0.35">
      <c r="B26" s="15" t="s">
        <v>31</v>
      </c>
      <c r="C26" s="16">
        <v>1</v>
      </c>
      <c r="D26" s="12"/>
      <c r="E26" s="12"/>
      <c r="F26" s="13">
        <f t="shared" si="2"/>
        <v>0</v>
      </c>
      <c r="G26" s="14">
        <f t="shared" si="3"/>
        <v>0</v>
      </c>
    </row>
    <row r="27" spans="2:7" ht="18" x14ac:dyDescent="0.35">
      <c r="B27" s="15" t="s">
        <v>32</v>
      </c>
      <c r="C27" s="16">
        <v>3</v>
      </c>
      <c r="D27" s="12"/>
      <c r="E27" s="12"/>
      <c r="F27" s="13">
        <f t="shared" si="2"/>
        <v>0</v>
      </c>
      <c r="G27" s="14">
        <f t="shared" si="3"/>
        <v>0</v>
      </c>
    </row>
    <row r="28" spans="2:7" ht="18" x14ac:dyDescent="0.35">
      <c r="B28" s="15" t="s">
        <v>33</v>
      </c>
      <c r="C28" s="16">
        <v>1</v>
      </c>
      <c r="D28" s="12"/>
      <c r="E28" s="12"/>
      <c r="F28" s="13">
        <f t="shared" si="2"/>
        <v>0</v>
      </c>
      <c r="G28" s="14">
        <f t="shared" si="3"/>
        <v>0</v>
      </c>
    </row>
    <row r="29" spans="2:7" ht="18" x14ac:dyDescent="0.35">
      <c r="B29" s="15" t="s">
        <v>34</v>
      </c>
      <c r="C29" s="16">
        <v>1</v>
      </c>
      <c r="D29" s="12"/>
      <c r="E29" s="12"/>
      <c r="F29" s="13">
        <f t="shared" si="2"/>
        <v>0</v>
      </c>
      <c r="G29" s="14">
        <f t="shared" si="3"/>
        <v>0</v>
      </c>
    </row>
    <row r="30" spans="2:7" ht="18" x14ac:dyDescent="0.35">
      <c r="B30" s="15" t="s">
        <v>35</v>
      </c>
      <c r="C30" s="16">
        <v>2</v>
      </c>
      <c r="D30" s="12"/>
      <c r="E30" s="12"/>
      <c r="F30" s="13">
        <f t="shared" si="2"/>
        <v>0</v>
      </c>
      <c r="G30" s="14">
        <f t="shared" si="3"/>
        <v>0</v>
      </c>
    </row>
    <row r="31" spans="2:7" ht="18" x14ac:dyDescent="0.35">
      <c r="B31" s="15" t="s">
        <v>36</v>
      </c>
      <c r="C31" s="16">
        <v>4</v>
      </c>
      <c r="D31" s="12"/>
      <c r="E31" s="12"/>
      <c r="F31" s="13">
        <f t="shared" si="2"/>
        <v>0</v>
      </c>
      <c r="G31" s="14">
        <f t="shared" si="3"/>
        <v>0</v>
      </c>
    </row>
    <row r="32" spans="2:7" ht="18" x14ac:dyDescent="0.35">
      <c r="B32" s="15" t="s">
        <v>37</v>
      </c>
      <c r="C32" s="16">
        <v>3</v>
      </c>
      <c r="D32" s="12"/>
      <c r="E32" s="12"/>
      <c r="F32" s="13">
        <f t="shared" si="2"/>
        <v>0</v>
      </c>
      <c r="G32" s="14">
        <f t="shared" si="3"/>
        <v>0</v>
      </c>
    </row>
    <row r="33" spans="2:7" ht="18" x14ac:dyDescent="0.35">
      <c r="B33" s="15" t="s">
        <v>38</v>
      </c>
      <c r="C33" s="16">
        <v>4</v>
      </c>
      <c r="D33" s="12"/>
      <c r="E33" s="12"/>
      <c r="F33" s="13">
        <f t="shared" si="2"/>
        <v>0</v>
      </c>
      <c r="G33" s="14">
        <f t="shared" si="3"/>
        <v>0</v>
      </c>
    </row>
    <row r="34" spans="2:7" ht="18" x14ac:dyDescent="0.35">
      <c r="B34" s="15" t="s">
        <v>39</v>
      </c>
      <c r="C34" s="16">
        <v>5</v>
      </c>
      <c r="D34" s="12"/>
      <c r="E34" s="12"/>
      <c r="F34" s="13">
        <f t="shared" si="2"/>
        <v>0</v>
      </c>
      <c r="G34" s="14">
        <f t="shared" si="3"/>
        <v>0</v>
      </c>
    </row>
    <row r="35" spans="2:7" ht="18" x14ac:dyDescent="0.35">
      <c r="B35" s="15" t="s">
        <v>40</v>
      </c>
      <c r="C35" s="16">
        <v>12</v>
      </c>
      <c r="D35" s="12"/>
      <c r="E35" s="12"/>
      <c r="F35" s="13">
        <f t="shared" si="2"/>
        <v>0</v>
      </c>
      <c r="G35" s="14">
        <f t="shared" si="3"/>
        <v>0</v>
      </c>
    </row>
    <row r="36" spans="2:7" ht="18" x14ac:dyDescent="0.35">
      <c r="B36" s="15" t="s">
        <v>41</v>
      </c>
      <c r="C36" s="16">
        <v>3</v>
      </c>
      <c r="D36" s="12"/>
      <c r="E36" s="12"/>
      <c r="F36" s="13">
        <f t="shared" si="2"/>
        <v>0</v>
      </c>
      <c r="G36" s="14">
        <f t="shared" si="3"/>
        <v>0</v>
      </c>
    </row>
    <row r="37" spans="2:7" ht="18" x14ac:dyDescent="0.35">
      <c r="B37" s="15" t="s">
        <v>42</v>
      </c>
      <c r="C37" s="16">
        <v>5</v>
      </c>
      <c r="D37" s="12"/>
      <c r="E37" s="12"/>
      <c r="F37" s="13">
        <f t="shared" si="2"/>
        <v>0</v>
      </c>
      <c r="G37" s="14">
        <f t="shared" si="3"/>
        <v>0</v>
      </c>
    </row>
    <row r="38" spans="2:7" ht="18" x14ac:dyDescent="0.35">
      <c r="B38" s="15" t="s">
        <v>43</v>
      </c>
      <c r="C38" s="16">
        <v>1</v>
      </c>
      <c r="D38" s="12"/>
      <c r="E38" s="12"/>
      <c r="F38" s="13">
        <f t="shared" si="2"/>
        <v>0</v>
      </c>
      <c r="G38" s="14">
        <f t="shared" si="3"/>
        <v>0</v>
      </c>
    </row>
    <row r="39" spans="2:7" ht="18" x14ac:dyDescent="0.35">
      <c r="B39" s="15" t="s">
        <v>44</v>
      </c>
      <c r="C39" s="16">
        <v>1</v>
      </c>
      <c r="D39" s="12"/>
      <c r="E39" s="12"/>
      <c r="F39" s="13">
        <f t="shared" si="2"/>
        <v>0</v>
      </c>
      <c r="G39" s="14">
        <f t="shared" si="3"/>
        <v>0</v>
      </c>
    </row>
    <row r="40" spans="2:7" ht="18" x14ac:dyDescent="0.35">
      <c r="B40" s="15" t="s">
        <v>45</v>
      </c>
      <c r="C40" s="16">
        <v>13</v>
      </c>
      <c r="D40" s="12"/>
      <c r="E40" s="12"/>
      <c r="F40" s="13">
        <f t="shared" si="2"/>
        <v>0</v>
      </c>
      <c r="G40" s="14">
        <f t="shared" si="3"/>
        <v>0</v>
      </c>
    </row>
    <row r="41" spans="2:7" ht="18" x14ac:dyDescent="0.35">
      <c r="B41" s="15" t="s">
        <v>46</v>
      </c>
      <c r="C41" s="16">
        <v>1</v>
      </c>
      <c r="D41" s="12"/>
      <c r="E41" s="12"/>
      <c r="F41" s="13">
        <f t="shared" si="2"/>
        <v>0</v>
      </c>
      <c r="G41" s="14">
        <f t="shared" si="3"/>
        <v>0</v>
      </c>
    </row>
    <row r="42" spans="2:7" ht="18" x14ac:dyDescent="0.35">
      <c r="B42" s="15" t="s">
        <v>47</v>
      </c>
      <c r="C42" s="16">
        <v>15</v>
      </c>
      <c r="D42" s="12"/>
      <c r="E42" s="12"/>
      <c r="F42" s="13">
        <f t="shared" si="2"/>
        <v>0</v>
      </c>
      <c r="G42" s="14">
        <f t="shared" si="3"/>
        <v>0</v>
      </c>
    </row>
    <row r="43" spans="2:7" ht="18" x14ac:dyDescent="0.35">
      <c r="B43" s="15" t="s">
        <v>48</v>
      </c>
      <c r="C43" s="16">
        <v>1</v>
      </c>
      <c r="D43" s="12"/>
      <c r="E43" s="12"/>
      <c r="F43" s="13">
        <f t="shared" si="2"/>
        <v>0</v>
      </c>
      <c r="G43" s="14">
        <f t="shared" si="3"/>
        <v>0</v>
      </c>
    </row>
    <row r="44" spans="2:7" ht="18" x14ac:dyDescent="0.35">
      <c r="B44" s="15" t="s">
        <v>49</v>
      </c>
      <c r="C44" s="16">
        <v>1</v>
      </c>
      <c r="D44" s="12"/>
      <c r="E44" s="12"/>
      <c r="F44" s="13">
        <f t="shared" si="2"/>
        <v>0</v>
      </c>
      <c r="G44" s="14">
        <f t="shared" si="3"/>
        <v>0</v>
      </c>
    </row>
    <row r="45" spans="2:7" ht="18" x14ac:dyDescent="0.35">
      <c r="B45" s="15" t="s">
        <v>50</v>
      </c>
      <c r="C45" s="16">
        <v>3</v>
      </c>
      <c r="D45" s="12"/>
      <c r="E45" s="12"/>
      <c r="F45" s="13">
        <f t="shared" si="2"/>
        <v>0</v>
      </c>
      <c r="G45" s="14">
        <f t="shared" si="3"/>
        <v>0</v>
      </c>
    </row>
    <row r="46" spans="2:7" ht="18" x14ac:dyDescent="0.35">
      <c r="B46" s="15" t="s">
        <v>51</v>
      </c>
      <c r="C46" s="16">
        <v>1</v>
      </c>
      <c r="D46" s="12"/>
      <c r="E46" s="12"/>
      <c r="F46" s="13">
        <f t="shared" si="2"/>
        <v>0</v>
      </c>
      <c r="G46" s="14">
        <f t="shared" si="3"/>
        <v>0</v>
      </c>
    </row>
    <row r="47" spans="2:7" ht="18" x14ac:dyDescent="0.35">
      <c r="B47" s="15" t="s">
        <v>52</v>
      </c>
      <c r="C47" s="16">
        <v>4</v>
      </c>
      <c r="D47" s="12"/>
      <c r="E47" s="12"/>
      <c r="F47" s="13">
        <f t="shared" si="2"/>
        <v>0</v>
      </c>
      <c r="G47" s="14">
        <f t="shared" si="3"/>
        <v>0</v>
      </c>
    </row>
    <row r="48" spans="2:7" ht="18" x14ac:dyDescent="0.35">
      <c r="B48" s="15" t="s">
        <v>53</v>
      </c>
      <c r="C48" s="16">
        <v>9</v>
      </c>
      <c r="D48" s="12"/>
      <c r="E48" s="12"/>
      <c r="F48" s="13">
        <f t="shared" si="2"/>
        <v>0</v>
      </c>
      <c r="G48" s="14">
        <f t="shared" si="3"/>
        <v>0</v>
      </c>
    </row>
    <row r="49" spans="1:7" ht="18" x14ac:dyDescent="0.35">
      <c r="B49" s="15" t="s">
        <v>54</v>
      </c>
      <c r="C49" s="16">
        <v>1</v>
      </c>
      <c r="D49" s="12"/>
      <c r="E49" s="12"/>
      <c r="F49" s="13">
        <f t="shared" si="2"/>
        <v>0</v>
      </c>
      <c r="G49" s="14">
        <f t="shared" si="3"/>
        <v>0</v>
      </c>
    </row>
    <row r="50" spans="1:7" ht="18" x14ac:dyDescent="0.35">
      <c r="B50" s="15" t="s">
        <v>55</v>
      </c>
      <c r="C50" s="16">
        <v>13</v>
      </c>
      <c r="D50" s="12"/>
      <c r="E50" s="12"/>
      <c r="F50" s="13">
        <f t="shared" si="2"/>
        <v>0</v>
      </c>
      <c r="G50" s="14">
        <f t="shared" si="3"/>
        <v>0</v>
      </c>
    </row>
    <row r="51" spans="1:7" ht="18" x14ac:dyDescent="0.35">
      <c r="B51" s="15" t="s">
        <v>56</v>
      </c>
      <c r="C51" s="16">
        <v>19</v>
      </c>
      <c r="D51" s="12"/>
      <c r="E51" s="12"/>
      <c r="F51" s="13">
        <f t="shared" si="2"/>
        <v>0</v>
      </c>
      <c r="G51" s="14">
        <f t="shared" si="3"/>
        <v>0</v>
      </c>
    </row>
    <row r="52" spans="1:7" ht="18" x14ac:dyDescent="0.35">
      <c r="B52" s="15" t="s">
        <v>57</v>
      </c>
      <c r="C52" s="16">
        <v>5</v>
      </c>
      <c r="D52" s="12"/>
      <c r="E52" s="12"/>
      <c r="F52" s="13">
        <f t="shared" si="2"/>
        <v>0</v>
      </c>
      <c r="G52" s="14">
        <f t="shared" si="3"/>
        <v>0</v>
      </c>
    </row>
    <row r="53" spans="1:7" ht="18" x14ac:dyDescent="0.35">
      <c r="B53" s="15" t="s">
        <v>58</v>
      </c>
      <c r="C53" s="16">
        <f>115/1000</f>
        <v>0.115</v>
      </c>
      <c r="D53" s="12"/>
      <c r="E53" s="12"/>
      <c r="F53" s="13">
        <f t="shared" si="2"/>
        <v>0</v>
      </c>
      <c r="G53" s="14">
        <f t="shared" si="3"/>
        <v>0</v>
      </c>
    </row>
    <row r="54" spans="1:7" ht="18" x14ac:dyDescent="0.35">
      <c r="B54" s="15" t="s">
        <v>59</v>
      </c>
      <c r="C54" s="16">
        <f>85/1000</f>
        <v>8.5000000000000006E-2</v>
      </c>
      <c r="D54" s="12"/>
      <c r="E54" s="12"/>
      <c r="F54" s="13">
        <f t="shared" si="2"/>
        <v>0</v>
      </c>
      <c r="G54" s="14">
        <f t="shared" si="3"/>
        <v>0</v>
      </c>
    </row>
    <row r="55" spans="1:7" ht="18" x14ac:dyDescent="0.35">
      <c r="B55" s="15" t="s">
        <v>60</v>
      </c>
      <c r="C55" s="16">
        <f>628/1000</f>
        <v>0.628</v>
      </c>
      <c r="D55" s="12"/>
      <c r="E55" s="12"/>
      <c r="F55" s="13">
        <f t="shared" si="2"/>
        <v>0</v>
      </c>
      <c r="G55" s="14">
        <f t="shared" si="3"/>
        <v>0</v>
      </c>
    </row>
    <row r="56" spans="1:7" ht="18" x14ac:dyDescent="0.35">
      <c r="B56" s="15" t="s">
        <v>61</v>
      </c>
      <c r="C56" s="16">
        <v>3</v>
      </c>
      <c r="D56" s="12"/>
      <c r="E56" s="12"/>
      <c r="F56" s="13">
        <f t="shared" si="2"/>
        <v>0</v>
      </c>
      <c r="G56" s="14">
        <f t="shared" si="3"/>
        <v>0</v>
      </c>
    </row>
    <row r="57" spans="1:7" ht="18" x14ac:dyDescent="0.35">
      <c r="B57" s="15" t="s">
        <v>62</v>
      </c>
      <c r="C57" s="16">
        <v>5</v>
      </c>
      <c r="D57" s="12"/>
      <c r="E57" s="12"/>
      <c r="F57" s="13">
        <f t="shared" si="2"/>
        <v>0</v>
      </c>
      <c r="G57" s="14">
        <f t="shared" si="3"/>
        <v>0</v>
      </c>
    </row>
    <row r="58" spans="1:7" ht="18" x14ac:dyDescent="0.35">
      <c r="B58" s="15" t="s">
        <v>63</v>
      </c>
      <c r="C58" s="16">
        <f>65/1000</f>
        <v>6.5000000000000002E-2</v>
      </c>
      <c r="D58" s="12"/>
      <c r="E58" s="12"/>
      <c r="F58" s="13">
        <f t="shared" si="2"/>
        <v>0</v>
      </c>
      <c r="G58" s="14">
        <f t="shared" si="3"/>
        <v>0</v>
      </c>
    </row>
    <row r="59" spans="1:7" ht="18" x14ac:dyDescent="0.35">
      <c r="B59" s="15" t="s">
        <v>64</v>
      </c>
      <c r="C59" s="16">
        <v>3</v>
      </c>
      <c r="D59" s="12"/>
      <c r="E59" s="12"/>
      <c r="F59" s="13">
        <f t="shared" si="2"/>
        <v>0</v>
      </c>
      <c r="G59" s="14">
        <f t="shared" si="3"/>
        <v>0</v>
      </c>
    </row>
    <row r="60" spans="1:7" ht="18" x14ac:dyDescent="0.35">
      <c r="B60" s="15" t="s">
        <v>65</v>
      </c>
      <c r="C60" s="16">
        <v>3</v>
      </c>
      <c r="D60" s="12"/>
      <c r="E60" s="12"/>
      <c r="F60" s="13">
        <f t="shared" si="2"/>
        <v>0</v>
      </c>
      <c r="G60" s="14">
        <f t="shared" si="3"/>
        <v>0</v>
      </c>
    </row>
    <row r="61" spans="1:7" ht="18" x14ac:dyDescent="0.35">
      <c r="B61" s="15" t="s">
        <v>66</v>
      </c>
      <c r="C61" s="16">
        <f>20/1000</f>
        <v>0.02</v>
      </c>
      <c r="D61" s="12"/>
      <c r="E61" s="12"/>
      <c r="F61" s="13">
        <f t="shared" si="2"/>
        <v>0</v>
      </c>
      <c r="G61" s="14">
        <f t="shared" si="3"/>
        <v>0</v>
      </c>
    </row>
    <row r="62" spans="1:7" ht="18" x14ac:dyDescent="0.35">
      <c r="B62" s="15" t="s">
        <v>67</v>
      </c>
      <c r="C62" s="16">
        <f>45/1000</f>
        <v>4.4999999999999998E-2</v>
      </c>
      <c r="D62" s="12"/>
      <c r="E62" s="12"/>
      <c r="F62" s="13">
        <f t="shared" si="2"/>
        <v>0</v>
      </c>
      <c r="G62" s="14">
        <f t="shared" si="3"/>
        <v>0</v>
      </c>
    </row>
    <row r="63" spans="1:7" ht="18" x14ac:dyDescent="0.35">
      <c r="A63" t="s">
        <v>0</v>
      </c>
      <c r="B63" s="15" t="s">
        <v>14</v>
      </c>
      <c r="C63" s="16">
        <f>2637/1000</f>
        <v>2.637</v>
      </c>
      <c r="D63" s="12"/>
      <c r="E63" s="12"/>
      <c r="F63" s="13">
        <f t="shared" si="2"/>
        <v>0</v>
      </c>
      <c r="G63" s="14">
        <f t="shared" si="3"/>
        <v>0</v>
      </c>
    </row>
    <row r="64" spans="1:7" ht="18" x14ac:dyDescent="0.35">
      <c r="A64" t="s">
        <v>0</v>
      </c>
      <c r="B64" s="15" t="s">
        <v>15</v>
      </c>
      <c r="C64" s="16">
        <f>975/1000</f>
        <v>0.97499999999999998</v>
      </c>
      <c r="D64" s="12"/>
      <c r="E64" s="12"/>
      <c r="F64" s="13">
        <f t="shared" si="2"/>
        <v>0</v>
      </c>
      <c r="G64" s="14">
        <f t="shared" si="3"/>
        <v>0</v>
      </c>
    </row>
    <row r="65" spans="1:7" ht="18" x14ac:dyDescent="0.35">
      <c r="A65" t="s">
        <v>0</v>
      </c>
      <c r="B65" s="15" t="s">
        <v>16</v>
      </c>
      <c r="C65" s="16">
        <f>1854/1000</f>
        <v>1.8540000000000001</v>
      </c>
      <c r="D65" s="12"/>
      <c r="E65" s="12"/>
      <c r="F65" s="13">
        <f t="shared" si="2"/>
        <v>0</v>
      </c>
      <c r="G65" s="14">
        <f t="shared" si="3"/>
        <v>0</v>
      </c>
    </row>
    <row r="66" spans="1:7" ht="18" x14ac:dyDescent="0.35">
      <c r="A66" t="s">
        <v>0</v>
      </c>
      <c r="B66" s="15" t="s">
        <v>17</v>
      </c>
      <c r="C66" s="16">
        <f>415/1000</f>
        <v>0.41499999999999998</v>
      </c>
      <c r="D66" s="12"/>
      <c r="E66" s="12"/>
      <c r="F66" s="13">
        <f t="shared" si="2"/>
        <v>0</v>
      </c>
      <c r="G66" s="14">
        <f t="shared" si="3"/>
        <v>0</v>
      </c>
    </row>
    <row r="67" spans="1:7" ht="18" x14ac:dyDescent="0.35">
      <c r="A67" t="s">
        <v>0</v>
      </c>
      <c r="B67" s="15" t="s">
        <v>68</v>
      </c>
      <c r="C67" s="16">
        <v>8</v>
      </c>
      <c r="D67" s="12"/>
      <c r="E67" s="12"/>
      <c r="F67" s="13">
        <f t="shared" si="2"/>
        <v>0</v>
      </c>
      <c r="G67" s="14">
        <f t="shared" si="3"/>
        <v>0</v>
      </c>
    </row>
    <row r="68" spans="1:7" ht="18" x14ac:dyDescent="0.35">
      <c r="A68" t="s">
        <v>0</v>
      </c>
      <c r="B68" s="15" t="s">
        <v>69</v>
      </c>
      <c r="C68" s="16">
        <v>1</v>
      </c>
      <c r="D68" s="12"/>
      <c r="E68" s="12"/>
      <c r="F68" s="13">
        <f t="shared" si="2"/>
        <v>0</v>
      </c>
      <c r="G68" s="14">
        <f t="shared" si="3"/>
        <v>0</v>
      </c>
    </row>
    <row r="69" spans="1:7" ht="18" x14ac:dyDescent="0.35">
      <c r="A69" t="s">
        <v>0</v>
      </c>
      <c r="B69" s="15" t="s">
        <v>25</v>
      </c>
      <c r="C69" s="16">
        <v>1</v>
      </c>
      <c r="D69" s="12"/>
      <c r="E69" s="12"/>
      <c r="F69" s="13">
        <f t="shared" ref="F69:F88" si="4">SUM(D69+E69)</f>
        <v>0</v>
      </c>
      <c r="G69" s="14">
        <f t="shared" ref="G69:G88" si="5">C69*F69</f>
        <v>0</v>
      </c>
    </row>
    <row r="70" spans="1:7" ht="18" x14ac:dyDescent="0.35">
      <c r="A70" t="s">
        <v>0</v>
      </c>
      <c r="B70" s="15" t="s">
        <v>26</v>
      </c>
      <c r="C70" s="16">
        <v>1</v>
      </c>
      <c r="D70" s="12"/>
      <c r="E70" s="12"/>
      <c r="F70" s="13">
        <f t="shared" si="4"/>
        <v>0</v>
      </c>
      <c r="G70" s="14">
        <f t="shared" si="5"/>
        <v>0</v>
      </c>
    </row>
    <row r="71" spans="1:7" ht="18" x14ac:dyDescent="0.35">
      <c r="A71" t="s">
        <v>0</v>
      </c>
      <c r="B71" s="15" t="s">
        <v>27</v>
      </c>
      <c r="C71" s="16">
        <v>5</v>
      </c>
      <c r="D71" s="12"/>
      <c r="E71" s="12"/>
      <c r="F71" s="13">
        <f t="shared" si="4"/>
        <v>0</v>
      </c>
      <c r="G71" s="14">
        <f t="shared" si="5"/>
        <v>0</v>
      </c>
    </row>
    <row r="72" spans="1:7" ht="18" x14ac:dyDescent="0.35">
      <c r="A72" t="s">
        <v>0</v>
      </c>
      <c r="B72" s="15" t="s">
        <v>28</v>
      </c>
      <c r="C72" s="16">
        <v>1</v>
      </c>
      <c r="D72" s="12"/>
      <c r="E72" s="12"/>
      <c r="F72" s="13">
        <f t="shared" si="4"/>
        <v>0</v>
      </c>
      <c r="G72" s="14">
        <f t="shared" si="5"/>
        <v>0</v>
      </c>
    </row>
    <row r="73" spans="1:7" ht="18" x14ac:dyDescent="0.35">
      <c r="A73" t="s">
        <v>0</v>
      </c>
      <c r="B73" s="15" t="s">
        <v>70</v>
      </c>
      <c r="C73" s="16">
        <v>9</v>
      </c>
      <c r="D73" s="12"/>
      <c r="E73" s="12"/>
      <c r="F73" s="13">
        <f t="shared" si="4"/>
        <v>0</v>
      </c>
      <c r="G73" s="14">
        <f t="shared" si="5"/>
        <v>0</v>
      </c>
    </row>
    <row r="74" spans="1:7" ht="18" x14ac:dyDescent="0.35">
      <c r="A74" t="s">
        <v>0</v>
      </c>
      <c r="B74" s="15" t="s">
        <v>71</v>
      </c>
      <c r="C74" s="16">
        <v>8</v>
      </c>
      <c r="D74" s="12"/>
      <c r="E74" s="12"/>
      <c r="F74" s="13">
        <f t="shared" si="4"/>
        <v>0</v>
      </c>
      <c r="G74" s="14">
        <f t="shared" si="5"/>
        <v>0</v>
      </c>
    </row>
    <row r="75" spans="1:7" ht="18" x14ac:dyDescent="0.35">
      <c r="A75" t="s">
        <v>0</v>
      </c>
      <c r="B75" s="15" t="s">
        <v>45</v>
      </c>
      <c r="C75" s="16">
        <v>5</v>
      </c>
      <c r="D75" s="12"/>
      <c r="E75" s="12"/>
      <c r="F75" s="13">
        <f t="shared" si="4"/>
        <v>0</v>
      </c>
      <c r="G75" s="14">
        <f t="shared" si="5"/>
        <v>0</v>
      </c>
    </row>
    <row r="76" spans="1:7" ht="18" x14ac:dyDescent="0.35">
      <c r="A76" t="s">
        <v>0</v>
      </c>
      <c r="B76" s="15" t="s">
        <v>39</v>
      </c>
      <c r="C76" s="16">
        <v>5</v>
      </c>
      <c r="D76" s="12"/>
      <c r="E76" s="12"/>
      <c r="F76" s="13">
        <f t="shared" si="4"/>
        <v>0</v>
      </c>
      <c r="G76" s="14">
        <f t="shared" si="5"/>
        <v>0</v>
      </c>
    </row>
    <row r="77" spans="1:7" ht="18" x14ac:dyDescent="0.35">
      <c r="A77" t="s">
        <v>0</v>
      </c>
      <c r="B77" s="15" t="s">
        <v>72</v>
      </c>
      <c r="C77" s="16">
        <v>1</v>
      </c>
      <c r="D77" s="12"/>
      <c r="E77" s="12"/>
      <c r="F77" s="13">
        <f t="shared" si="4"/>
        <v>0</v>
      </c>
      <c r="G77" s="14">
        <f t="shared" si="5"/>
        <v>0</v>
      </c>
    </row>
    <row r="78" spans="1:7" ht="18" x14ac:dyDescent="0.35">
      <c r="A78" t="s">
        <v>0</v>
      </c>
      <c r="B78" s="15" t="s">
        <v>73</v>
      </c>
      <c r="C78" s="16">
        <v>1</v>
      </c>
      <c r="D78" s="12"/>
      <c r="E78" s="12"/>
      <c r="F78" s="13">
        <f t="shared" si="4"/>
        <v>0</v>
      </c>
      <c r="G78" s="14">
        <f t="shared" si="5"/>
        <v>0</v>
      </c>
    </row>
    <row r="79" spans="1:7" ht="18" x14ac:dyDescent="0.35">
      <c r="A79" t="s">
        <v>0</v>
      </c>
      <c r="B79" s="15" t="s">
        <v>74</v>
      </c>
      <c r="C79" s="16">
        <v>1</v>
      </c>
      <c r="D79" s="12"/>
      <c r="E79" s="12"/>
      <c r="F79" s="13">
        <f t="shared" si="4"/>
        <v>0</v>
      </c>
      <c r="G79" s="14">
        <f t="shared" si="5"/>
        <v>0</v>
      </c>
    </row>
    <row r="80" spans="1:7" ht="18" x14ac:dyDescent="0.35">
      <c r="A80" t="s">
        <v>0</v>
      </c>
      <c r="B80" s="15" t="s">
        <v>75</v>
      </c>
      <c r="C80" s="16">
        <v>2</v>
      </c>
      <c r="D80" s="12"/>
      <c r="E80" s="12"/>
      <c r="F80" s="13">
        <f t="shared" si="4"/>
        <v>0</v>
      </c>
      <c r="G80" s="14">
        <f t="shared" si="5"/>
        <v>0</v>
      </c>
    </row>
    <row r="81" spans="1:7" ht="18" x14ac:dyDescent="0.35">
      <c r="A81" t="s">
        <v>0</v>
      </c>
      <c r="B81" s="15" t="s">
        <v>50</v>
      </c>
      <c r="C81" s="16">
        <v>1</v>
      </c>
      <c r="D81" s="12"/>
      <c r="E81" s="12"/>
      <c r="F81" s="13">
        <f t="shared" si="4"/>
        <v>0</v>
      </c>
      <c r="G81" s="14">
        <f t="shared" si="5"/>
        <v>0</v>
      </c>
    </row>
    <row r="82" spans="1:7" ht="18" x14ac:dyDescent="0.35">
      <c r="A82" t="s">
        <v>0</v>
      </c>
      <c r="B82" s="15" t="s">
        <v>76</v>
      </c>
      <c r="C82" s="16">
        <v>2</v>
      </c>
      <c r="D82" s="12"/>
      <c r="E82" s="12"/>
      <c r="F82" s="13">
        <f t="shared" si="4"/>
        <v>0</v>
      </c>
      <c r="G82" s="14">
        <f t="shared" si="5"/>
        <v>0</v>
      </c>
    </row>
    <row r="83" spans="1:7" ht="18" x14ac:dyDescent="0.35">
      <c r="A83" t="s">
        <v>0</v>
      </c>
      <c r="B83" s="15" t="s">
        <v>77</v>
      </c>
      <c r="C83" s="16">
        <v>1</v>
      </c>
      <c r="D83" s="12"/>
      <c r="E83" s="12"/>
      <c r="F83" s="13">
        <f t="shared" si="4"/>
        <v>0</v>
      </c>
      <c r="G83" s="14">
        <f t="shared" si="5"/>
        <v>0</v>
      </c>
    </row>
    <row r="84" spans="1:7" ht="18" x14ac:dyDescent="0.35">
      <c r="A84" t="s">
        <v>0</v>
      </c>
      <c r="B84" s="15" t="s">
        <v>53</v>
      </c>
      <c r="C84" s="16">
        <v>6</v>
      </c>
      <c r="D84" s="12"/>
      <c r="E84" s="12"/>
      <c r="F84" s="13">
        <f t="shared" si="4"/>
        <v>0</v>
      </c>
      <c r="G84" s="14">
        <f t="shared" si="5"/>
        <v>0</v>
      </c>
    </row>
    <row r="85" spans="1:7" ht="18" x14ac:dyDescent="0.35">
      <c r="A85" t="s">
        <v>0</v>
      </c>
      <c r="B85" s="15" t="s">
        <v>55</v>
      </c>
      <c r="C85" s="16">
        <v>6</v>
      </c>
      <c r="D85" s="12"/>
      <c r="E85" s="12"/>
      <c r="F85" s="13">
        <f t="shared" si="4"/>
        <v>0</v>
      </c>
      <c r="G85" s="14">
        <f t="shared" si="5"/>
        <v>0</v>
      </c>
    </row>
    <row r="86" spans="1:7" ht="18" x14ac:dyDescent="0.35">
      <c r="A86" t="s">
        <v>0</v>
      </c>
      <c r="B86" s="15" t="s">
        <v>56</v>
      </c>
      <c r="C86" s="16">
        <v>9</v>
      </c>
      <c r="D86" s="12"/>
      <c r="E86" s="12"/>
      <c r="F86" s="13">
        <f t="shared" si="4"/>
        <v>0</v>
      </c>
      <c r="G86" s="14">
        <f t="shared" si="5"/>
        <v>0</v>
      </c>
    </row>
    <row r="87" spans="1:7" ht="18" x14ac:dyDescent="0.35">
      <c r="A87" t="s">
        <v>0</v>
      </c>
      <c r="B87" s="15" t="s">
        <v>78</v>
      </c>
      <c r="C87" s="16">
        <v>4</v>
      </c>
      <c r="D87" s="12"/>
      <c r="E87" s="12"/>
      <c r="F87" s="13">
        <f t="shared" si="4"/>
        <v>0</v>
      </c>
      <c r="G87" s="14">
        <f t="shared" si="5"/>
        <v>0</v>
      </c>
    </row>
    <row r="88" spans="1:7" ht="18" x14ac:dyDescent="0.35">
      <c r="A88" t="s">
        <v>0</v>
      </c>
      <c r="B88" s="15" t="s">
        <v>79</v>
      </c>
      <c r="C88" s="16">
        <v>1</v>
      </c>
      <c r="D88" s="12"/>
      <c r="E88" s="12"/>
      <c r="F88" s="13">
        <f t="shared" si="4"/>
        <v>0</v>
      </c>
      <c r="G88" s="14">
        <f t="shared" si="5"/>
        <v>0</v>
      </c>
    </row>
    <row r="90" spans="1:7" ht="18" customHeight="1" thickBot="1" x14ac:dyDescent="0.3">
      <c r="G90" s="17">
        <f>SUM(G40:G89)</f>
        <v>0</v>
      </c>
    </row>
    <row r="91" spans="1:7" ht="13.8" thickTop="1" x14ac:dyDescent="0.25"/>
  </sheetData>
  <pageMargins left="0.25" right="0.25" top="0.75" bottom="0.75" header="0.3" footer="0.3"/>
  <pageSetup orientation="portrait" verticalDpi="0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E2414297</vt:lpstr>
      <vt:lpstr>E2414297!Print_Titles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Staking Sheets - Bird Fiber - 58 - REV 1.xlsx</dc:title>
  <dc:creator>Marcie-Greg Errico</dc:creator>
  <cp:lastModifiedBy>Denise Elsenbast</cp:lastModifiedBy>
  <cp:lastPrinted>2025-10-27T23:44:07Z</cp:lastPrinted>
  <dcterms:created xsi:type="dcterms:W3CDTF">2025-10-22T05:20:32Z</dcterms:created>
  <dcterms:modified xsi:type="dcterms:W3CDTF">2025-10-27T23:44:10Z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2025-09-30T00:00:00Z</vt:filetime>
  </property>
  <property fmtid="{D5CDD505-2E9C-101B-9397-08002B2CF9AE}" pid="3" name="LastSaved">
    <vt:filetime>2025-10-22T00:00:00Z</vt:filetime>
  </property>
  <property fmtid="{D5CDD505-2E9C-101B-9397-08002B2CF9AE}" pid="4" name="Producer">
    <vt:lpwstr>Microsoft: Print To PDF</vt:lpwstr>
  </property>
</Properties>
</file>